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755" yWindow="510" windowWidth="10440" windowHeight="80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<sst xmlns="http://schemas.openxmlformats.org/spreadsheetml/2006/main" count="221" uniqueCount="111">
  <si>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</si>
  <si>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</si>
  <si>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</si>
  <si>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</si>
  <si>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</si>
  <si>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</si>
  <si>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</si>
  <si>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</si>
  <si>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</si>
  <si>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</si>
  <si>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</si>
  <si>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</si>
  <si>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</si>
  <si>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</si>
  <si>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</si>
  <si>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</si>
  <si>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</si>
  <si>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</si>
  <si>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</si>
  <si>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</si>
  <si>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</si>
  <si>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</si>
  <si>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</si>
  <si>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</si>
  <si>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</si>
  <si>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</si>
  <si>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</si>
  <si>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</si>
  <si>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</si>
  <si>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</si>
  <si>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</si>
  <si>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</si>
  <si>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</si>
  <si>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</si>
  <si>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</si>
  <si>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</si>
  <si>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</si>
  <si>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</si>
  <si>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</si>
  <si>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</si>
  <si>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</si>
  <si>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</si>
  <si>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</si>
  <si>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</si>
  <si>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</si>
  <si>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</si>
  <si>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</si>
  <si>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</si>
  <si>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</si>
  <si>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</si>
  <si>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</si>
  <si>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</si>
  <si>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</si>
  <si>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</si>
  <si>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</si>
  <si>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</si>
  <si>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</si>
  <si>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</si>
  <si>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</si>
  <si>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</si>
  <si>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</si>
  <si>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</si>
  <si>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</si>
  <si>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</si>
  <si>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</si>
  <si>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</si>
  <si>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</si>
  <si>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</si>
  <si>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</si>
  <si>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</si>
  <si>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</si>
  <si>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</si>
  <si>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</si>
  <si>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</si>
  <si>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</si>
  <si>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</si>
  <si>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</si>
  <si>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</si>
  <si>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</si>
  <si>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</si>
  <si>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</si>
  <si>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</si>
  <si>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</si>
  <si>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</si>
  <si>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</si>
  <si>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</si>
  <si>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</si>
  <si>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</si>
  <si>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</si>
  <si>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</si>
  <si>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</si>
  <si>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</si>
  <si>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</si>
  <si>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</si>
  <si>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</si>
  <si>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</si>
  <si>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美瑛町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</si>
  <si>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</si>
  <si>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</si>
  <si>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</si>
  <si>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</si>
  <si>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</si>
  <si>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</si>
  <si>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</si>
  <si>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</si>
  <si>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</si>
  <si>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</si>
  <si>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</si>
  <si>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費用に対する財源の基本は、料金収入となるが、収益的収支比率や経費回収率、汚水処理原価に示すとおり、建設事業に係る地方債償還金や利子の経費等の不足分を他会計繰入金で賄っている状況である。施設利用率や水洗化率は平均値よりも高いため汚水処理は適切に行われている。
地方債償還金は減少する傾向にあるが、今後の処理区域内の人口や社会情勢の変化、将来の収支計画を分析した上で、必要に応じた適切な料金改定を行う。
また、現在よりもさらなる効率的合理的な経営に努め、維持管理費、建設事業費の費用を削減し経費回収率を上げ、安定した事業運営のため経営改善に努めていく。</t>
    <rPh sb="22" eb="25">
      <t>シュウエキテキ</t>
    </rPh>
    <rPh sb="25" eb="27">
      <t>シュウシ</t>
    </rPh>
    <rPh sb="27" eb="29">
      <t>ヒリツ</t>
    </rPh>
    <rPh sb="30" eb="32">
      <t>ケイヒ</t>
    </rPh>
    <rPh sb="32" eb="34">
      <t>カイシュウ</t>
    </rPh>
    <rPh sb="34" eb="35">
      <t>リツ</t>
    </rPh>
    <rPh sb="36" eb="38">
      <t>オスイ</t>
    </rPh>
    <rPh sb="38" eb="40">
      <t>ショリ</t>
    </rPh>
    <rPh sb="40" eb="42">
      <t>ゲンカ</t>
    </rPh>
    <rPh sb="43" eb="44">
      <t>シメ</t>
    </rPh>
    <rPh sb="49" eb="51">
      <t>ケンセツ</t>
    </rPh>
    <rPh sb="51" eb="53">
      <t>ジギョウ</t>
    </rPh>
    <rPh sb="54" eb="55">
      <t>カカ</t>
    </rPh>
    <rPh sb="56" eb="59">
      <t>チホウサイ</t>
    </rPh>
    <rPh sb="59" eb="62">
      <t>ショウカンキン</t>
    </rPh>
    <rPh sb="63" eb="65">
      <t>リシ</t>
    </rPh>
    <rPh sb="66" eb="68">
      <t>ケイヒ</t>
    </rPh>
    <rPh sb="68" eb="69">
      <t>ナド</t>
    </rPh>
    <rPh sb="70" eb="72">
      <t>フソク</t>
    </rPh>
    <rPh sb="72" eb="73">
      <t>ブン</t>
    </rPh>
    <rPh sb="74" eb="75">
      <t>ホカ</t>
    </rPh>
    <rPh sb="75" eb="77">
      <t>カイケイ</t>
    </rPh>
    <rPh sb="77" eb="79">
      <t>クリイレ</t>
    </rPh>
    <rPh sb="79" eb="80">
      <t>キン</t>
    </rPh>
    <rPh sb="81" eb="82">
      <t>マカナ</t>
    </rPh>
    <rPh sb="86" eb="88">
      <t>ジョウキョウ</t>
    </rPh>
    <rPh sb="92" eb="94">
      <t>シセツ</t>
    </rPh>
    <rPh sb="94" eb="97">
      <t>リヨウリツ</t>
    </rPh>
    <rPh sb="98" eb="101">
      <t>スイセンカ</t>
    </rPh>
    <rPh sb="101" eb="102">
      <t>リツ</t>
    </rPh>
    <rPh sb="103" eb="106">
      <t>ヘイキンチ</t>
    </rPh>
    <rPh sb="109" eb="110">
      <t>タカ</t>
    </rPh>
    <rPh sb="113" eb="115">
      <t>オスイ</t>
    </rPh>
    <rPh sb="115" eb="117">
      <t>ショリ</t>
    </rPh>
    <rPh sb="118" eb="120">
      <t>テキセツ</t>
    </rPh>
    <rPh sb="121" eb="122">
      <t>オコナ</t>
    </rPh>
    <rPh sb="129" eb="132">
      <t>チホウサイ</t>
    </rPh>
    <rPh sb="132" eb="135">
      <t>ショウカンキン</t>
    </rPh>
    <rPh sb="136" eb="138">
      <t>ゲンショウ</t>
    </rPh>
    <rPh sb="140" eb="142">
      <t>ケイコウ</t>
    </rPh>
    <rPh sb="147" eb="149">
      <t>コンゴ</t>
    </rPh>
    <rPh sb="150" eb="152">
      <t>ショリ</t>
    </rPh>
    <rPh sb="152" eb="155">
      <t>クイキナイ</t>
    </rPh>
    <rPh sb="156" eb="158">
      <t>ジンコウ</t>
    </rPh>
    <rPh sb="159" eb="161">
      <t>シャカイ</t>
    </rPh>
    <rPh sb="161" eb="163">
      <t>ジョウセイ</t>
    </rPh>
    <rPh sb="164" eb="166">
      <t>ヘンカ</t>
    </rPh>
    <rPh sb="167" eb="169">
      <t>ショウライ</t>
    </rPh>
    <rPh sb="170" eb="172">
      <t>シュウシ</t>
    </rPh>
    <rPh sb="172" eb="174">
      <t>ケイカク</t>
    </rPh>
    <rPh sb="175" eb="177">
      <t>ブンセキ</t>
    </rPh>
    <rPh sb="179" eb="180">
      <t>ウエ</t>
    </rPh>
    <rPh sb="182" eb="184">
      <t>ヒツヨウ</t>
    </rPh>
    <rPh sb="185" eb="186">
      <t>オウ</t>
    </rPh>
    <rPh sb="188" eb="190">
      <t>テキセツ</t>
    </rPh>
    <rPh sb="191" eb="193">
      <t>リョウキン</t>
    </rPh>
    <rPh sb="193" eb="195">
      <t>カイテイ</t>
    </rPh>
    <rPh sb="196" eb="197">
      <t>オコナ</t>
    </rPh>
    <rPh sb="203" eb="205">
      <t>ゲンザイ</t>
    </rPh>
    <rPh sb="212" eb="215">
      <t>コウリツテキ</t>
    </rPh>
    <rPh sb="215" eb="218">
      <t>ゴウリテキ</t>
    </rPh>
    <rPh sb="219" eb="221">
      <t>ケイエイ</t>
    </rPh>
    <rPh sb="222" eb="223">
      <t>ツト</t>
    </rPh>
    <rPh sb="225" eb="227">
      <t>イジ</t>
    </rPh>
    <rPh sb="227" eb="229">
      <t>カンリ</t>
    </rPh>
    <rPh sb="231" eb="233">
      <t>ケンセツ</t>
    </rPh>
    <rPh sb="233" eb="235">
      <t>ジギョウ</t>
    </rPh>
    <rPh sb="235" eb="236">
      <t>ヒ</t>
    </rPh>
    <rPh sb="237" eb="239">
      <t>ヒヨウ</t>
    </rPh>
    <rPh sb="240" eb="242">
      <t>サクゲン</t>
    </rPh>
    <rPh sb="243" eb="245">
      <t>ケイヒ</t>
    </rPh>
    <rPh sb="245" eb="247">
      <t>カイシュウ</t>
    </rPh>
    <rPh sb="247" eb="248">
      <t>リツ</t>
    </rPh>
    <rPh sb="249" eb="250">
      <t>ア</t>
    </rPh>
    <rPh sb="252" eb="254">
      <t>アンテイ</t>
    </rPh>
    <rPh sb="256" eb="258">
      <t>ジギョウ</t>
    </rPh>
    <rPh sb="258" eb="260">
      <t>ウンエイ</t>
    </rPh>
    <rPh sb="263" eb="265">
      <t>ケイエイ</t>
    </rPh>
    <rPh sb="265" eb="267">
      <t>カイゼン</t>
    </rPh>
    <rPh sb="268" eb="269">
      <t>ツト</t>
    </rPh>
    <phoneticPr fontId="4"/>
  </si>
  <si>
    <t>老朽化の状況として、管渠や下水処理場の設備が供用開始から30年を超えており、下水処理場については、耐用年数や緊急度から判断して順次、計画的な改築、更新を進めている。管渠についても今後、更新を行っていく計画である。</t>
    <rPh sb="0" eb="3">
      <t>ロウキュウカ</t>
    </rPh>
    <rPh sb="4" eb="6">
      <t>ジョウキョウ</t>
    </rPh>
    <rPh sb="10" eb="12">
      <t>カンキョ</t>
    </rPh>
    <rPh sb="13" eb="15">
      <t>ゲスイ</t>
    </rPh>
    <rPh sb="15" eb="18">
      <t>ショリジョウ</t>
    </rPh>
    <rPh sb="19" eb="21">
      <t>セツビ</t>
    </rPh>
    <rPh sb="22" eb="24">
      <t>キョウヨウ</t>
    </rPh>
    <rPh sb="24" eb="26">
      <t>カイシ</t>
    </rPh>
    <rPh sb="30" eb="31">
      <t>ネン</t>
    </rPh>
    <rPh sb="32" eb="33">
      <t>コ</t>
    </rPh>
    <rPh sb="38" eb="40">
      <t>ゲスイ</t>
    </rPh>
    <rPh sb="40" eb="43">
      <t>ショリジョウ</t>
    </rPh>
    <rPh sb="49" eb="51">
      <t>タイヨウ</t>
    </rPh>
    <rPh sb="51" eb="53">
      <t>ネンスウ</t>
    </rPh>
    <rPh sb="54" eb="57">
      <t>キンキュウド</t>
    </rPh>
    <rPh sb="59" eb="61">
      <t>ハンダン</t>
    </rPh>
    <rPh sb="63" eb="65">
      <t>ジュンジ</t>
    </rPh>
    <rPh sb="66" eb="69">
      <t>ケイカクテキ</t>
    </rPh>
    <rPh sb="70" eb="72">
      <t>カイチク</t>
    </rPh>
    <rPh sb="73" eb="75">
      <t>コウシン</t>
    </rPh>
    <rPh sb="76" eb="77">
      <t>スス</t>
    </rPh>
    <rPh sb="82" eb="84">
      <t>カンキョ</t>
    </rPh>
    <rPh sb="89" eb="91">
      <t>コンゴ</t>
    </rPh>
    <rPh sb="92" eb="94">
      <t>コウシン</t>
    </rPh>
    <rPh sb="95" eb="96">
      <t>オコナ</t>
    </rPh>
    <rPh sb="100" eb="102">
      <t>ケイカク</t>
    </rPh>
    <phoneticPr fontId="4"/>
  </si>
  <si>
    <t>下水道事業の現況としては、処理区域内の管渠整備をほぼ完了し、区域内全体の下水道事業が普及しているといえる。今後は行政・区域内人口がさらに減少していくと予想され、施設の新設、増設等の整備計画はないが、老朽化対策を含めた施設の維持管理部門にシフトし重要となっていく。そのため施設の処理能力に応じた見直しや、経営改善を図るため、さらなる経営の効率化や合理化・共同化を検討し、費用の縮減や必要に応じて料金の見直し等の検討を行う。</t>
    <rPh sb="0" eb="3">
      <t>ゲスイドウ</t>
    </rPh>
    <rPh sb="3" eb="5">
      <t>ジギョウ</t>
    </rPh>
    <rPh sb="6" eb="8">
      <t>ゲンキョウ</t>
    </rPh>
    <rPh sb="13" eb="15">
      <t>ショリ</t>
    </rPh>
    <rPh sb="15" eb="17">
      <t>クイキ</t>
    </rPh>
    <rPh sb="17" eb="18">
      <t>ナイ</t>
    </rPh>
    <rPh sb="19" eb="21">
      <t>カンキョ</t>
    </rPh>
    <rPh sb="21" eb="23">
      <t>セイビ</t>
    </rPh>
    <rPh sb="26" eb="28">
      <t>カンリョウ</t>
    </rPh>
    <rPh sb="30" eb="33">
      <t>クイキナイ</t>
    </rPh>
    <rPh sb="33" eb="35">
      <t>ゼンタイ</t>
    </rPh>
    <rPh sb="36" eb="39">
      <t>ゲスイドウ</t>
    </rPh>
    <rPh sb="39" eb="41">
      <t>ジギョウ</t>
    </rPh>
    <rPh sb="42" eb="44">
      <t>フキュウ</t>
    </rPh>
    <rPh sb="53" eb="55">
      <t>コンゴ</t>
    </rPh>
    <rPh sb="56" eb="58">
      <t>ギョウセイ</t>
    </rPh>
    <rPh sb="59" eb="62">
      <t>クイキナイ</t>
    </rPh>
    <rPh sb="75" eb="77">
      <t>ヨソウ</t>
    </rPh>
    <rPh sb="80" eb="82">
      <t>シセツ</t>
    </rPh>
    <rPh sb="83" eb="85">
      <t>シンセツ</t>
    </rPh>
    <rPh sb="86" eb="88">
      <t>ゾウセツ</t>
    </rPh>
    <rPh sb="88" eb="89">
      <t>ナド</t>
    </rPh>
    <rPh sb="90" eb="92">
      <t>セイビ</t>
    </rPh>
    <rPh sb="92" eb="94">
      <t>ケイカク</t>
    </rPh>
    <rPh sb="99" eb="102">
      <t>ロウキュウカ</t>
    </rPh>
    <rPh sb="102" eb="104">
      <t>タイサク</t>
    </rPh>
    <rPh sb="105" eb="106">
      <t>フク</t>
    </rPh>
    <rPh sb="108" eb="110">
      <t>シセツ</t>
    </rPh>
    <rPh sb="111" eb="113">
      <t>イジ</t>
    </rPh>
    <rPh sb="113" eb="115">
      <t>カンリ</t>
    </rPh>
    <rPh sb="115" eb="117">
      <t>ブモン</t>
    </rPh>
    <rPh sb="122" eb="124">
      <t>ジュウヨウ</t>
    </rPh>
    <rPh sb="135" eb="137">
      <t>シセツ</t>
    </rPh>
    <rPh sb="138" eb="140">
      <t>ショリ</t>
    </rPh>
    <rPh sb="140" eb="142">
      <t>ノウリョク</t>
    </rPh>
    <rPh sb="143" eb="144">
      <t>オウ</t>
    </rPh>
    <rPh sb="146" eb="148">
      <t>ミナオ</t>
    </rPh>
    <rPh sb="151" eb="153">
      <t>ケイエイ</t>
    </rPh>
    <rPh sb="153" eb="155">
      <t>カイゼン</t>
    </rPh>
    <rPh sb="156" eb="157">
      <t>ハカ</t>
    </rPh>
    <rPh sb="165" eb="167">
      <t>ケイエイ</t>
    </rPh>
    <rPh sb="168" eb="171">
      <t>コウリツカ</t>
    </rPh>
    <rPh sb="172" eb="175">
      <t>ゴウリカ</t>
    </rPh>
    <rPh sb="176" eb="179">
      <t>キョウドウカ</t>
    </rPh>
    <rPh sb="180" eb="182">
      <t>ケントウ</t>
    </rPh>
    <rPh sb="184" eb="186">
      <t>ヒヨウ</t>
    </rPh>
    <rPh sb="187" eb="189">
      <t>シュクゲン</t>
    </rPh>
    <rPh sb="190" eb="192">
      <t>ヒツヨウ</t>
    </rPh>
    <rPh sb="193" eb="194">
      <t>オウ</t>
    </rPh>
    <rPh sb="196" eb="198">
      <t>リョウキン</t>
    </rPh>
    <rPh sb="199" eb="201">
      <t>ミナオ</t>
    </rPh>
    <rPh sb="202" eb="203">
      <t>ナド</t>
    </rPh>
    <rPh sb="204" eb="206">
      <t>ケントウ</t>
    </rPh>
    <rPh sb="207" eb="2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</si>
</sst>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152256"/>
        <c:axId val="811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81152256"/>
        <c:axId val="81191296"/>
      </c:lineChart>
      <c:dateAx>
        <c:axId val="81152256"/>
        <c:scaling>
          <c:orientation val="minMax"/>
        </c:scaling>
        <c:delete val="1"/>
        <c:axPos val="b"/>
        <c:numFmt formatCode="ge" sourceLinked="1"/>
        <c:majorTickMark val="none"/>
        <c:minorTickMark val="none"/>
        <c:tickLblPos val="none"/>
        <c:crossAx val="81191296"/>
        <c:crosses val="autoZero"/>
        <c:auto val="1"/>
        <c:lblOffset val="100"/>
        <c:baseTimeUnit val="years"/>
      </c:dateAx>
      <c:valAx>
        <c:axId val="811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56.27</c:v>
                </c:pt>
                <c:pt idx="1">
                  <c:v>56.87</c:v>
                </c:pt>
                <c:pt idx="2">
                  <c:v>59.75</c:v>
                </c:pt>
                <c:pt idx="3">
                  <c:v>62.7</c:v>
                </c:pt>
                <c:pt idx="4">
                  <c:v>58.73</c:v>
                </c:pt>
              </c:numCache>
            </c:numRef>
          </c:val>
        </c:ser>
        <c:dLbls>
          <c:showLegendKey val="0"/>
          <c:showVal val="0"/>
          <c:showCatName val="0"/>
          <c:showSerName val="0"/>
          <c:showPercent val="0"/>
          <c:showBubbleSize val="0"/>
        </c:dLbls>
        <c:gapWidth val="150"/>
        <c:axId val="82229888"/>
        <c:axId val="822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82229888"/>
        <c:axId val="82260736"/>
      </c:lineChart>
      <c:dateAx>
        <c:axId val="82229888"/>
        <c:scaling>
          <c:orientation val="minMax"/>
        </c:scaling>
        <c:delete val="1"/>
        <c:axPos val="b"/>
        <c:numFmt formatCode="ge" sourceLinked="1"/>
        <c:majorTickMark val="none"/>
        <c:minorTickMark val="none"/>
        <c:tickLblPos val="none"/>
        <c:crossAx val="82260736"/>
        <c:crosses val="autoZero"/>
        <c:auto val="1"/>
        <c:lblOffset val="100"/>
        <c:baseTimeUnit val="years"/>
      </c:dateAx>
      <c:valAx>
        <c:axId val="822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c:v>
                </c:pt>
                <c:pt idx="1">
                  <c:v>94.68</c:v>
                </c:pt>
                <c:pt idx="2">
                  <c:v>95.14</c:v>
                </c:pt>
                <c:pt idx="3">
                  <c:v>95.75</c:v>
                </c:pt>
                <c:pt idx="4">
                  <c:v>96.28</c:v>
                </c:pt>
              </c:numCache>
            </c:numRef>
          </c:val>
        </c:ser>
        <c:dLbls>
          <c:showLegendKey val="0"/>
          <c:showVal val="0"/>
          <c:showCatName val="0"/>
          <c:showSerName val="0"/>
          <c:showPercent val="0"/>
          <c:showBubbleSize val="0"/>
        </c:dLbls>
        <c:gapWidth val="150"/>
        <c:axId val="82295040"/>
        <c:axId val="823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82295040"/>
        <c:axId val="82301312"/>
      </c:lineChart>
      <c:dateAx>
        <c:axId val="82295040"/>
        <c:scaling>
          <c:orientation val="minMax"/>
        </c:scaling>
        <c:delete val="1"/>
        <c:axPos val="b"/>
        <c:numFmt formatCode="ge" sourceLinked="1"/>
        <c:majorTickMark val="none"/>
        <c:minorTickMark val="none"/>
        <c:tickLblPos val="none"/>
        <c:crossAx val="82301312"/>
        <c:crosses val="autoZero"/>
        <c:auto val="1"/>
        <c:lblOffset val="100"/>
        <c:baseTimeUnit val="years"/>
      </c:dateAx>
      <c:valAx>
        <c:axId val="823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97.63</c:v>
                </c:pt>
                <c:pt idx="1">
                  <c:v>87.97</c:v>
                </c:pt>
                <c:pt idx="2">
                  <c:v>89.35</c:v>
                </c:pt>
                <c:pt idx="3">
                  <c:v>88.65</c:v>
                </c:pt>
                <c:pt idx="4">
                  <c:v>86</c:v>
                </c:pt>
              </c:numCache>
            </c:numRef>
          </c:val>
        </c:ser>
        <c:dLbls>
          <c:showLegendKey val="0"/>
          <c:showVal val="0"/>
          <c:showCatName val="0"/>
          <c:showSerName val="0"/>
          <c:showPercent val="0"/>
          <c:showBubbleSize val="0"/>
        </c:dLbls>
        <c:gapWidth val="150"/>
        <c:axId val="81540992"/>
        <c:axId val="815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40992"/>
        <c:axId val="81555456"/>
      </c:lineChart>
      <c:dateAx>
        <c:axId val="81540992"/>
        <c:scaling>
          <c:orientation val="minMax"/>
        </c:scaling>
        <c:delete val="1"/>
        <c:axPos val="b"/>
        <c:numFmt formatCode="ge" sourceLinked="1"/>
        <c:majorTickMark val="none"/>
        <c:minorTickMark val="none"/>
        <c:tickLblPos val="none"/>
        <c:crossAx val="81555456"/>
        <c:crosses val="autoZero"/>
        <c:auto val="1"/>
        <c:lblOffset val="100"/>
        <c:baseTimeUnit val="years"/>
      </c:dateAx>
      <c:valAx>
        <c:axId val="815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81568"/>
        <c:axId val="81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81568"/>
        <c:axId val="81583488"/>
      </c:lineChart>
      <c:dateAx>
        <c:axId val="81581568"/>
        <c:scaling>
          <c:orientation val="minMax"/>
        </c:scaling>
        <c:delete val="1"/>
        <c:axPos val="b"/>
        <c:numFmt formatCode="ge" sourceLinked="1"/>
        <c:majorTickMark val="none"/>
        <c:minorTickMark val="none"/>
        <c:tickLblPos val="none"/>
        <c:crossAx val="81583488"/>
        <c:crosses val="autoZero"/>
        <c:auto val="1"/>
        <c:lblOffset val="100"/>
        <c:baseTimeUnit val="years"/>
      </c:dateAx>
      <c:valAx>
        <c:axId val="81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34432"/>
        <c:axId val="81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34432"/>
        <c:axId val="81636352"/>
      </c:lineChart>
      <c:dateAx>
        <c:axId val="81634432"/>
        <c:scaling>
          <c:orientation val="minMax"/>
        </c:scaling>
        <c:delete val="1"/>
        <c:axPos val="b"/>
        <c:numFmt formatCode="ge" sourceLinked="1"/>
        <c:majorTickMark val="none"/>
        <c:minorTickMark val="none"/>
        <c:tickLblPos val="none"/>
        <c:crossAx val="81636352"/>
        <c:crosses val="autoZero"/>
        <c:auto val="1"/>
        <c:lblOffset val="100"/>
        <c:baseTimeUnit val="years"/>
      </c:dateAx>
      <c:valAx>
        <c:axId val="81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88800"/>
        <c:axId val="825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88800"/>
        <c:axId val="82590720"/>
      </c:lineChart>
      <c:dateAx>
        <c:axId val="82588800"/>
        <c:scaling>
          <c:orientation val="minMax"/>
        </c:scaling>
        <c:delete val="1"/>
        <c:axPos val="b"/>
        <c:numFmt formatCode="ge" sourceLinked="1"/>
        <c:majorTickMark val="none"/>
        <c:minorTickMark val="none"/>
        <c:tickLblPos val="none"/>
        <c:crossAx val="82590720"/>
        <c:crosses val="autoZero"/>
        <c:auto val="1"/>
        <c:lblOffset val="100"/>
        <c:baseTimeUnit val="years"/>
      </c:dateAx>
      <c:valAx>
        <c:axId val="825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633472"/>
        <c:axId val="82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33472"/>
        <c:axId val="82635392"/>
      </c:lineChart>
      <c:dateAx>
        <c:axId val="82633472"/>
        <c:scaling>
          <c:orientation val="minMax"/>
        </c:scaling>
        <c:delete val="1"/>
        <c:axPos val="b"/>
        <c:numFmt formatCode="ge" sourceLinked="1"/>
        <c:majorTickMark val="none"/>
        <c:minorTickMark val="none"/>
        <c:tickLblPos val="none"/>
        <c:crossAx val="82635392"/>
        <c:crosses val="autoZero"/>
        <c:auto val="1"/>
        <c:lblOffset val="100"/>
        <c:baseTimeUnit val="years"/>
      </c:dateAx>
      <c:valAx>
        <c:axId val="82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649.48</c:v>
                </c:pt>
                <c:pt idx="1">
                  <c:v>615.44000000000005</c:v>
                </c:pt>
                <c:pt idx="2">
                  <c:v>664.63</c:v>
                </c:pt>
                <c:pt idx="3">
                  <c:v>532.07000000000005</c:v>
                </c:pt>
                <c:pt idx="4">
                  <c:v>484.2</c:v>
                </c:pt>
              </c:numCache>
            </c:numRef>
          </c:val>
        </c:ser>
        <c:dLbls>
          <c:showLegendKey val="0"/>
          <c:showVal val="0"/>
          <c:showCatName val="0"/>
          <c:showSerName val="0"/>
          <c:showPercent val="0"/>
          <c:showBubbleSize val="0"/>
        </c:dLbls>
        <c:gapWidth val="150"/>
        <c:axId val="82080128"/>
        <c:axId val="820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82080128"/>
        <c:axId val="82082048"/>
      </c:lineChart>
      <c:dateAx>
        <c:axId val="82080128"/>
        <c:scaling>
          <c:orientation val="minMax"/>
        </c:scaling>
        <c:delete val="1"/>
        <c:axPos val="b"/>
        <c:numFmt formatCode="ge" sourceLinked="1"/>
        <c:majorTickMark val="none"/>
        <c:minorTickMark val="none"/>
        <c:tickLblPos val="none"/>
        <c:crossAx val="82082048"/>
        <c:crosses val="autoZero"/>
        <c:auto val="1"/>
        <c:lblOffset val="100"/>
        <c:baseTimeUnit val="years"/>
      </c:dateAx>
      <c:valAx>
        <c:axId val="820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132.88999999999999</c:v>
                </c:pt>
                <c:pt idx="1">
                  <c:v>82.33</c:v>
                </c:pt>
                <c:pt idx="2">
                  <c:v>90.42</c:v>
                </c:pt>
                <c:pt idx="3">
                  <c:v>91.87</c:v>
                </c:pt>
                <c:pt idx="4">
                  <c:v>88.52</c:v>
                </c:pt>
              </c:numCache>
            </c:numRef>
          </c:val>
        </c:ser>
        <c:dLbls>
          <c:showLegendKey val="0"/>
          <c:showVal val="0"/>
          <c:showCatName val="0"/>
          <c:showSerName val="0"/>
          <c:showPercent val="0"/>
          <c:showBubbleSize val="0"/>
        </c:dLbls>
        <c:gapWidth val="150"/>
        <c:axId val="82186240"/>
        <c:axId val="821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82186240"/>
        <c:axId val="82188160"/>
      </c:lineChart>
      <c:dateAx>
        <c:axId val="82186240"/>
        <c:scaling>
          <c:orientation val="minMax"/>
        </c:scaling>
        <c:delete val="1"/>
        <c:axPos val="b"/>
        <c:numFmt formatCode="ge" sourceLinked="1"/>
        <c:majorTickMark val="none"/>
        <c:minorTickMark val="none"/>
        <c:tickLblPos val="none"/>
        <c:crossAx val="82188160"/>
        <c:crosses val="autoZero"/>
        <c:auto val="1"/>
        <c:lblOffset val="100"/>
        <c:baseTimeUnit val="years"/>
      </c:dateAx>
      <c:valAx>
        <c:axId val="82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108.29</c:v>
                </c:pt>
                <c:pt idx="1">
                  <c:v>176.03</c:v>
                </c:pt>
                <c:pt idx="2">
                  <c:v>160.47</c:v>
                </c:pt>
                <c:pt idx="3">
                  <c:v>161.63999999999999</c:v>
                </c:pt>
                <c:pt idx="4">
                  <c:v>167.68</c:v>
                </c:pt>
              </c:numCache>
            </c:numRef>
          </c:val>
        </c:ser>
        <c:dLbls>
          <c:showLegendKey val="0"/>
          <c:showVal val="0"/>
          <c:showCatName val="0"/>
          <c:showSerName val="0"/>
          <c:showPercent val="0"/>
          <c:showBubbleSize val="0"/>
        </c:dLbls>
        <c:gapWidth val="150"/>
        <c:axId val="82213888"/>
        <c:axId val="822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82213888"/>
        <c:axId val="82220160"/>
      </c:lineChart>
      <c:dateAx>
        <c:axId val="82213888"/>
        <c:scaling>
          <c:orientation val="minMax"/>
        </c:scaling>
        <c:delete val="1"/>
        <c:axPos val="b"/>
        <c:numFmt formatCode="ge" sourceLinked="1"/>
        <c:majorTickMark val="none"/>
        <c:minorTickMark val="none"/>
        <c:tickLblPos val="none"/>
        <c:crossAx val="82220160"/>
        <c:crosses val="autoZero"/>
        <c:auto val="1"/>
        <c:lblOffset val="100"/>
        <c:baseTimeUnit val="years"/>
      </c:dateAx>
      <c:valAx>
        <c:axId val="822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F1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美瑛町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10438</v>
      </c>
      <c r="AM8" s="64"/>
      <c r="AN8" s="64"/>
      <c r="AO8" s="64"/>
      <c r="AP8" s="64"/>
      <c r="AQ8" s="64"/>
      <c r="AR8" s="64"/>
      <c r="AS8" s="64"/>
      <c r="AT8" s="63">
        <f>データ!S6</f>
        <v>676.78</v>
      </c>
      <c r="AU8" s="63"/>
      <c r="AV8" s="63"/>
      <c r="AW8" s="63"/>
      <c r="AX8" s="63"/>
      <c r="AY8" s="63"/>
      <c r="AZ8" s="63"/>
      <c r="BA8" s="63"/>
      <c r="BB8" s="63">
        <f>データ!T6</f>
        <v>15.42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65.27</v>
      </c>
      <c r="Q10" s="63"/>
      <c r="R10" s="63"/>
      <c r="S10" s="63"/>
      <c r="T10" s="63"/>
      <c r="U10" s="63"/>
      <c r="V10" s="63"/>
      <c r="W10" s="63">
        <f>データ!P6</f>
        <v>67.040000000000006</v>
      </c>
      <c r="X10" s="63"/>
      <c r="Y10" s="63"/>
      <c r="Z10" s="63"/>
      <c r="AA10" s="63"/>
      <c r="AB10" s="63"/>
      <c r="AC10" s="63"/>
      <c r="AD10" s="64">
        <f>データ!Q6</f>
        <v>2859</v>
      </c>
      <c r="AE10" s="64"/>
      <c r="AF10" s="64"/>
      <c r="AG10" s="64"/>
      <c r="AH10" s="64"/>
      <c r="AI10" s="64"/>
      <c r="AJ10" s="64"/>
      <c r="AK10" s="2"/>
      <c r="AL10" s="64">
        <f>データ!U6</f>
        <v>6797</v>
      </c>
      <c r="AM10" s="64"/>
      <c r="AN10" s="64"/>
      <c r="AO10" s="64"/>
      <c r="AP10" s="64"/>
      <c r="AQ10" s="64"/>
      <c r="AR10" s="64"/>
      <c r="AS10" s="64"/>
      <c r="AT10" s="63">
        <f>データ!V6</f>
        <v>2.91</v>
      </c>
      <c r="AU10" s="63"/>
      <c r="AV10" s="63"/>
      <c r="AW10" s="63"/>
      <c r="AX10" s="63"/>
      <c r="AY10" s="63"/>
      <c r="AZ10" s="63"/>
      <c r="BA10" s="63"/>
      <c r="BB10" s="63">
        <f>データ!W6</f>
        <v>2335.7399999999998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14591</v>
      </c>
      <c r="D6" s="31">
        <f t="shared" si="3"/>
        <v>47</v>
      </c>
      <c r="E6" s="31">
        <f t="shared" si="3"/>
        <v>17</v>
      </c>
      <c r="F6" s="31">
        <f t="shared" si="3"/>
        <v>1</v>
      </c>
      <c r="G6" s="31">
        <f t="shared" si="3"/>
        <v>0</v>
      </c>
      <c r="H6" s="31" t="str">
        <f t="shared" si="3"/>
        <v>北海道　美瑛町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65.27</v>
      </c>
      <c r="P6" s="32">
        <f t="shared" si="3"/>
        <v>67.040000000000006</v>
      </c>
      <c r="Q6" s="32">
        <f t="shared" si="3"/>
        <v>2859</v>
      </c>
      <c r="R6" s="32">
        <f t="shared" si="3"/>
        <v>10438</v>
      </c>
      <c r="S6" s="32">
        <f t="shared" si="3"/>
        <v>676.78</v>
      </c>
      <c r="T6" s="32">
        <f t="shared" si="3"/>
        <v>15.42</v>
      </c>
      <c r="U6" s="32">
        <f t="shared" si="3"/>
        <v>6797</v>
      </c>
      <c r="V6" s="32">
        <f t="shared" si="3"/>
        <v>2.91</v>
      </c>
      <c r="W6" s="32">
        <f t="shared" si="3"/>
        <v>2335.7399999999998</v>
      </c>
      <c r="X6" s="33">
        <f>IF(X7="",NA(),X7)</f>
        <v>97.63</v>
      </c>
      <c r="Y6" s="33">
        <f t="shared" ref="Y6:AG6" si="4">IF(Y7="",NA(),Y7)</f>
        <v>87.97</v>
      </c>
      <c r="Z6" s="33">
        <f t="shared" si="4"/>
        <v>89.35</v>
      </c>
      <c r="AA6" s="33">
        <f t="shared" si="4"/>
        <v>88.65</v>
      </c>
      <c r="AB6" s="33">
        <f t="shared" si="4"/>
        <v>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649.48</v>
      </c>
      <c r="BF6" s="33">
        <f t="shared" ref="BF6:BN6" si="7">IF(BF7="",NA(),BF7)</f>
        <v>615.44000000000005</v>
      </c>
      <c r="BG6" s="33">
        <f t="shared" si="7"/>
        <v>664.63</v>
      </c>
      <c r="BH6" s="33">
        <f t="shared" si="7"/>
        <v>532.07000000000005</v>
      </c>
      <c r="BI6" s="33">
        <f t="shared" si="7"/>
        <v>484.2</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132.88999999999999</v>
      </c>
      <c r="BQ6" s="33">
        <f t="shared" ref="BQ6:BY6" si="8">IF(BQ7="",NA(),BQ7)</f>
        <v>82.33</v>
      </c>
      <c r="BR6" s="33">
        <f t="shared" si="8"/>
        <v>90.42</v>
      </c>
      <c r="BS6" s="33">
        <f t="shared" si="8"/>
        <v>91.87</v>
      </c>
      <c r="BT6" s="33">
        <f t="shared" si="8"/>
        <v>88.52</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108.29</v>
      </c>
      <c r="CB6" s="33">
        <f t="shared" ref="CB6:CJ6" si="9">IF(CB7="",NA(),CB7)</f>
        <v>176.03</v>
      </c>
      <c r="CC6" s="33">
        <f t="shared" si="9"/>
        <v>160.47</v>
      </c>
      <c r="CD6" s="33">
        <f t="shared" si="9"/>
        <v>161.63999999999999</v>
      </c>
      <c r="CE6" s="33">
        <f t="shared" si="9"/>
        <v>167.68</v>
      </c>
      <c r="CF6" s="33">
        <f t="shared" si="9"/>
        <v>258.83</v>
      </c>
      <c r="CG6" s="33">
        <f t="shared" si="9"/>
        <v>251.88</v>
      </c>
      <c r="CH6" s="33">
        <f t="shared" si="9"/>
        <v>247.43</v>
      </c>
      <c r="CI6" s="33">
        <f t="shared" si="9"/>
        <v>248.89</v>
      </c>
      <c r="CJ6" s="33">
        <f t="shared" si="9"/>
        <v>250.84</v>
      </c>
      <c r="CK6" s="32" t="str">
        <f>IF(CK7="","",IF(CK7="-","【-】","【"&amp;SUBSTITUTE(TEXT(CK7,"#,##0.00"),"-","△")&amp;"】"))</f>
        <v>【139.70】</v>
      </c>
      <c r="CL6" s="33">
        <f>IF(CL7="",NA(),CL7)</f>
        <v>56.27</v>
      </c>
      <c r="CM6" s="33">
        <f t="shared" ref="CM6:CU6" si="10">IF(CM7="",NA(),CM7)</f>
        <v>56.87</v>
      </c>
      <c r="CN6" s="33">
        <f t="shared" si="10"/>
        <v>59.75</v>
      </c>
      <c r="CO6" s="33">
        <f t="shared" si="10"/>
        <v>62.7</v>
      </c>
      <c r="CP6" s="33">
        <f t="shared" si="10"/>
        <v>58.73</v>
      </c>
      <c r="CQ6" s="33">
        <f t="shared" si="10"/>
        <v>50.74</v>
      </c>
      <c r="CR6" s="33">
        <f t="shared" si="10"/>
        <v>49.29</v>
      </c>
      <c r="CS6" s="33">
        <f t="shared" si="10"/>
        <v>50.32</v>
      </c>
      <c r="CT6" s="33">
        <f t="shared" si="10"/>
        <v>49.89</v>
      </c>
      <c r="CU6" s="33">
        <f t="shared" si="10"/>
        <v>49.39</v>
      </c>
      <c r="CV6" s="32" t="str">
        <f>IF(CV7="","",IF(CV7="-","【-】","【"&amp;SUBSTITUTE(TEXT(CV7,"#,##0.00"),"-","△")&amp;"】"))</f>
        <v>【60.01】</v>
      </c>
      <c r="CW6" s="33">
        <f>IF(CW7="",NA(),CW7)</f>
        <v>94</v>
      </c>
      <c r="CX6" s="33">
        <f t="shared" ref="CX6:DF6" si="11">IF(CX7="",NA(),CX7)</f>
        <v>94.68</v>
      </c>
      <c r="CY6" s="33">
        <f t="shared" si="11"/>
        <v>95.14</v>
      </c>
      <c r="CZ6" s="33">
        <f t="shared" si="11"/>
        <v>95.75</v>
      </c>
      <c r="DA6" s="33">
        <f t="shared" si="11"/>
        <v>96.28</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14591</v>
      </c>
      <c r="D7" s="35">
        <v>47</v>
      </c>
      <c r="E7" s="35">
        <v>17</v>
      </c>
      <c r="F7" s="35">
        <v>1</v>
      </c>
      <c r="G7" s="35">
        <v>0</v>
      </c>
      <c r="H7" s="35" t="s">
        <v>96</v>
      </c>
      <c r="I7" s="35" t="s">
        <v>97</v>
      </c>
      <c r="J7" s="35" t="s">
        <v>98</v>
      </c>
      <c r="K7" s="35" t="s">
        <v>99</v>
      </c>
      <c r="L7" s="35" t="s">
        <v>100</v>
      </c>
      <c r="M7" s="36" t="s">
        <v>101</v>
      </c>
      <c r="N7" s="36" t="s">
        <v>102</v>
      </c>
      <c r="O7" s="36">
        <v>65.27</v>
      </c>
      <c r="P7" s="36">
        <v>67.040000000000006</v>
      </c>
      <c r="Q7" s="36">
        <v>2859</v>
      </c>
      <c r="R7" s="36">
        <v>10438</v>
      </c>
      <c r="S7" s="36">
        <v>676.78</v>
      </c>
      <c r="T7" s="36">
        <v>15.42</v>
      </c>
      <c r="U7" s="36">
        <v>6797</v>
      </c>
      <c r="V7" s="36">
        <v>2.91</v>
      </c>
      <c r="W7" s="36">
        <v>2335.7399999999998</v>
      </c>
      <c r="X7" s="36">
        <v>97.63</v>
      </c>
      <c r="Y7" s="36">
        <v>87.97</v>
      </c>
      <c r="Z7" s="36">
        <v>89.35</v>
      </c>
      <c r="AA7" s="36">
        <v>88.65</v>
      </c>
      <c r="AB7" s="36">
        <v>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649.48</v>
      </c>
      <c r="BF7" s="36">
        <v>615.44000000000005</v>
      </c>
      <c r="BG7" s="36">
        <v>664.63</v>
      </c>
      <c r="BH7" s="36">
        <v>532.07000000000005</v>
      </c>
      <c r="BI7" s="36">
        <v>484.2</v>
      </c>
      <c r="BJ7" s="36">
        <v>1365.62</v>
      </c>
      <c r="BK7" s="36">
        <v>1309.43</v>
      </c>
      <c r="BL7" s="36">
        <v>1306.92</v>
      </c>
      <c r="BM7" s="36">
        <v>1203.71</v>
      </c>
      <c r="BN7" s="36">
        <v>1162.3599999999999</v>
      </c>
      <c r="BO7" s="36">
        <v>763.62</v>
      </c>
      <c r="BP7" s="36">
        <v>132.88999999999999</v>
      </c>
      <c r="BQ7" s="36">
        <v>82.33</v>
      </c>
      <c r="BR7" s="36">
        <v>90.42</v>
      </c>
      <c r="BS7" s="36">
        <v>91.87</v>
      </c>
      <c r="BT7" s="36">
        <v>88.52</v>
      </c>
      <c r="BU7" s="36">
        <v>65.98</v>
      </c>
      <c r="BV7" s="36">
        <v>67.59</v>
      </c>
      <c r="BW7" s="36">
        <v>68.510000000000005</v>
      </c>
      <c r="BX7" s="36">
        <v>69.739999999999995</v>
      </c>
      <c r="BY7" s="36">
        <v>68.209999999999994</v>
      </c>
      <c r="BZ7" s="36">
        <v>98.53</v>
      </c>
      <c r="CA7" s="36">
        <v>108.29</v>
      </c>
      <c r="CB7" s="36">
        <v>176.03</v>
      </c>
      <c r="CC7" s="36">
        <v>160.47</v>
      </c>
      <c r="CD7" s="36">
        <v>161.63999999999999</v>
      </c>
      <c r="CE7" s="36">
        <v>167.68</v>
      </c>
      <c r="CF7" s="36">
        <v>258.83</v>
      </c>
      <c r="CG7" s="36">
        <v>251.88</v>
      </c>
      <c r="CH7" s="36">
        <v>247.43</v>
      </c>
      <c r="CI7" s="36">
        <v>248.89</v>
      </c>
      <c r="CJ7" s="36">
        <v>250.84</v>
      </c>
      <c r="CK7" s="36">
        <v>139.69999999999999</v>
      </c>
      <c r="CL7" s="36">
        <v>56.27</v>
      </c>
      <c r="CM7" s="36">
        <v>56.87</v>
      </c>
      <c r="CN7" s="36">
        <v>59.75</v>
      </c>
      <c r="CO7" s="36">
        <v>62.7</v>
      </c>
      <c r="CP7" s="36">
        <v>58.73</v>
      </c>
      <c r="CQ7" s="36">
        <v>50.74</v>
      </c>
      <c r="CR7" s="36">
        <v>49.29</v>
      </c>
      <c r="CS7" s="36">
        <v>50.32</v>
      </c>
      <c r="CT7" s="36">
        <v>49.89</v>
      </c>
      <c r="CU7" s="36">
        <v>49.39</v>
      </c>
      <c r="CV7" s="36">
        <v>60.01</v>
      </c>
      <c r="CW7" s="36">
        <v>94</v>
      </c>
      <c r="CX7" s="36">
        <v>94.68</v>
      </c>
      <c r="CY7" s="36">
        <v>95.14</v>
      </c>
      <c r="CZ7" s="36">
        <v>95.75</v>
      </c>
      <c r="DA7" s="36">
        <v>96.28</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kensui-13</cp:lastModifiedBy>
  <dcterms:created xsi:type="dcterms:W3CDTF">2017-02-08T02:43:36Z</dcterms:created>
  <dcterms:modified xsi:type="dcterms:W3CDTF">2017-02-13T00:13:09Z</dcterms:modified>
  <cp:category/>
</cp:coreProperties>
</file>